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26" documentId="8_{52750691-1025-4D69-BF2E-E3958856FAD0}" xr6:coauthVersionLast="47" xr6:coauthVersionMax="47" xr10:uidLastSave="{67B8AE40-1258-46DA-9FFE-11C645EADFBB}"/>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21" l="1"/>
  <c r="H33" i="21" l="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<sst xmlns="http://schemas.openxmlformats.org/spreadsheetml/2006/main" count="575" uniqueCount="294">
  <si>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</si>
  <si>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</si>
  <si>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</si>
  <si>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</si>
  <si>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</si>
  <si>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</si>
  <si>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</si>
  <si>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</si>
  <si>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</si>
  <si>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</si>
  <si>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</si>
  <si>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</si>
  <si>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</si>
  <si>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</si>
  <si>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</si>
  <si>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</si>
  <si>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</si>
  <si>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</si>
  <si>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</si>
  <si>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</si>
  <si>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</si>
  <si>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</si>
  <si>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</si>
  <si>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</si>
  <si>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</si>
  <si>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</si>
  <si>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</si>
  <si>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</si>
  <si>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</si>
  <si>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</si>
  <si>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</si>
  <si>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</si>
  <si>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</si>
  <si>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</si>
  <si>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</si>
  <si>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</si>
  <si>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</si>
  <si>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</si>
  <si>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</si>
  <si>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</si>
  <si>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</si>
  <si>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</si>
  <si>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</si>
  <si>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</si>
  <si>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</si>
  <si>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</si>
  <si>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</si>
  <si>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</si>
  <si>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</si>
  <si>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</si>
  <si>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</si>
  <si>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</si>
  <si>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</si>
  <si>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</si>
  <si>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</si>
  <si>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</si>
  <si>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</si>
  <si>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</si>
  <si>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</si>
  <si>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</si>
  <si>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</si>
  <si>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</si>
  <si>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</si>
  <si>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</si>
  <si>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</si>
  <si>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</si>
  <si>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</si>
  <si>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</si>
  <si>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</si>
  <si>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</si>
  <si>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</si>
  <si>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</si>
  <si>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</si>
  <si>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</si>
  <si>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</si>
  <si>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</si>
  <si>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</si>
  <si>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</si>
  <si>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</si>
  <si>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</si>
  <si>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</si>
  <si>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</si>
  <si>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</si>
  <si>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</si>
  <si>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</si>
  <si>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</si>
  <si>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</si>
  <si>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</si>
  <si>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</si>
  <si>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</si>
  <si>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</si>
  <si>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</si>
  <si>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</si>
  <si>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</si>
  <si>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</si>
  <si>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</si>
  <si>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</si>
  <si>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</si>
  <si>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</si>
  <si>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</si>
  <si>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</si>
  <si>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</si>
  <si>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</si>
  <si>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</si>
  <si>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</si>
  <si>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</si>
  <si>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</si>
  <si>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</si>
  <si>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</si>
  <si>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</si>
  <si>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</si>
  <si>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</si>
  <si>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</si>
  <si>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</si>
  <si>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</si>
  <si>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</si>
  <si>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</si>
  <si>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</si>
  <si>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</si>
  <si>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</si>
  <si>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</si>
  <si>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</si>
  <si>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</si>
  <si>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</si>
  <si>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</si>
  <si>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</si>
  <si>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</si>
  <si>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</si>
  <si>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</si>
  <si>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</si>
  <si>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</si>
  <si>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</si>
  <si>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</si>
  <si>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</si>
  <si>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</si>
  <si>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</si>
  <si>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</si>
  <si>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</si>
  <si>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</si>
  <si>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</si>
  <si>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</si>
  <si>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</si>
  <si>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</si>
  <si>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</si>
  <si>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</si>
  <si>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</si>
  <si>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</si>
  <si>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</si>
  <si>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</si>
  <si>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</si>
  <si>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</si>
  <si>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</si>
  <si>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</si>
  <si>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</si>
  <si>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</si>
  <si>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</si>
  <si>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</si>
  <si>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</si>
  <si>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</si>
  <si>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</si>
  <si>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</si>
  <si>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</si>
  <si>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</si>
  <si>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</si>
  <si>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</si>
  <si>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</si>
  <si>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</si>
  <si>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</si>
  <si>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</si>
  <si>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</si>
  <si>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</si>
  <si>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</si>
  <si>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</si>
  <si>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</si>
  <si>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</si>
  <si>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</si>
  <si>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</si>
  <si>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</si>
  <si>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</si>
  <si>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</si>
  <si>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</si>
  <si>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</si>
  <si>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</si>
  <si>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</si>
  <si>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</si>
  <si>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</si>
  <si>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</si>
  <si>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</si>
  <si>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</si>
  <si>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</si>
  <si>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</si>
  <si>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</si>
  <si>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</si>
  <si>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</si>
  <si>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</si>
  <si>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</si>
  <si>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</si>
  <si>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</si>
  <si>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</si>
  <si>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</si>
  <si>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</si>
  <si>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</si>
  <si>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</si>
  <si>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</si>
  <si>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</si>
  <si>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</si>
  <si>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</si>
  <si>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</si>
  <si>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</si>
  <si>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</si>
  <si>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</si>
  <si>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</si>
  <si>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</si>
  <si>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</si>
  <si>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</si>
  <si>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</si>
  <si>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</si>
  <si>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</si>
  <si>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</si>
  <si>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</si>
  <si>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</si>
  <si>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</si>
  <si>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</si>
  <si>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</si>
  <si>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</si>
  <si>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</si>
  <si>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</si>
  <si>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</si>
  <si>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</si>
  <si>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</si>
  <si>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</si>
  <si>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</si>
  <si>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</si>
  <si>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</si>
  <si>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</si>
  <si>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</si>
  <si>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</si>
  <si>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</si>
  <si>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</si>
  <si>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</si>
  <si>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</si>
  <si>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</si>
  <si>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</si>
  <si>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</si>
  <si>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</si>
  <si>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</si>
  <si>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</si>
  <si>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</si>
  <si>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</si>
  <si>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</si>
  <si>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</si>
  <si>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</si>
  <si>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</si>
  <si>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</si>
  <si>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</si>
  <si>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</si>
  <si>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</si>
  <si>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</si>
  <si>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</si>
  <si>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</si>
  <si>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</si>
  <si>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</si>
  <si>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</si>
  <si>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</si>
  <si>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</si>
  <si>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</si>
  <si>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</si>
  <si>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</si>
  <si>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</si>
  <si>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</si>
  <si>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</si>
  <si>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</si>
  <si>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</si>
  <si>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</si>
  <si>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</si>
  <si>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</si>
  <si>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</si>
  <si>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</si>
  <si>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</si>
  <si>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</si>
  <si>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</si>
  <si>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</si>
  <si>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technische prestatie en prijs gelijk aan primaire toeslagmaterialen</t>
  </si>
  <si>
    <t>GWW</t>
  </si>
  <si>
    <t>Afvalstromen van kunststof die als input worden gebruikt, moeten, na ontvangst door de producent of importeur, permanent gescheiden worden gehouden van elk contact met ander afval, inclusief andere soorten afvalkunststof. Alle behandelingen die nodig zijn om het afvalkunststof voor te bereiden op directe input in een vrijstromende vorm voor de productie van kunststofproducten, zoals ontbalen, sorteren, scheiden, verkleinen, reinigen, smelten, filteren, hergranuleren of sorteren, moeten zijn voltooid. [Einde-afvalcriteria voor afvalkunststof voor verwerking. Technische voorstellen, Bureau voor publicaties van de Europese Unie, 2014]</t>
  </si>
  <si>
    <t>EPD van TEPPFA, https://bureauleiding.nl/wp-content/uploads/v1wiki/4413/epd-polypropylene-(pp)-smooth-walled-monolayer-sewer-pipe-system.pdf</t>
  </si>
  <si>
    <t>0251-sto&amp;Stort PE (o.b.v. Waste polyethylene {Europe without Switzerland}| treatment of waste polyethylene, sanitary landfill | Cut-off, U), ook elastomeren als epdm</t>
  </si>
  <si>
    <t>44B</t>
  </si>
  <si>
    <t>PVC, leidingen uit GWW</t>
  </si>
  <si>
    <t xml:space="preserve"> waterleidingen en riolering</t>
  </si>
  <si>
    <t>bij geschiktheid kan PVC ingezet worden als granulaat voor de productie van kunststoffen. In gemengde stromen is het onzeker dat dit wederom zal plaats vinden tegen dezelfde kwaliteit als de originele kunststof. Als een conservatieve benadering wordt aangenomen dat het altijd de kwaliteit kan behalen van PE als technisch minst hoogwaardige kunststof.</t>
  </si>
  <si>
    <t>PVC 21,51</t>
  </si>
  <si>
    <t>Bepalingsmethode</t>
  </si>
  <si>
    <t>0265-avC&amp;Verbranden PVC (21,51 MJ/kg) (o.b.v. Waste polyvinylchloride {CH}| treatment of, municipal incineration | Cut-off, 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</si>
</sst>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5">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9" fontId="3" fillId="28" borderId="1" xfId="58" applyNumberFormat="1" applyAlignment="1">
      <alignment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159032</xdr:colOff>
      <xdr:row>80</xdr:row>
      <xdr:rowOff>88246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zoomScale="145" zoomScaleNormal="145" workbookViewId="0">
      <selection activeCell="H33" sqref="H33"/>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t="s">
        <v>287</v>
      </c>
      <c r="G8" s="3" t="s">
        <v>3</v>
      </c>
      <c r="H8" s="2" t="s">
        <v>9</v>
      </c>
      <c r="I8" s="3"/>
    </row>
    <row r="9" spans="2:25" ht="10.5" thickTop="1">
      <c r="D9" s="3"/>
      <c r="E9" s="3" t="s">
        <v>10</v>
      </c>
      <c r="F9" s="2" t="s">
        <v>288</v>
      </c>
      <c r="G9" s="3" t="s">
        <v>3</v>
      </c>
      <c r="H9" s="2" t="s">
        <v>9</v>
      </c>
      <c r="I9" s="3"/>
    </row>
    <row r="10" spans="2:25">
      <c r="D10" s="3"/>
      <c r="E10" s="3" t="s">
        <v>11</v>
      </c>
      <c r="F10" s="81" t="s">
        <v>289</v>
      </c>
      <c r="G10" s="3" t="s">
        <v>3</v>
      </c>
      <c r="H10" s="2" t="s">
        <v>9</v>
      </c>
      <c r="I10" s="3"/>
    </row>
    <row r="11" spans="2:25">
      <c r="D11" s="3"/>
      <c r="E11" s="3" t="s">
        <v>12</v>
      </c>
      <c r="F11" s="67" t="str">
        <f>'SP 1 Verdeling EOL'!G46</f>
        <v>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0.94</v>
      </c>
      <c r="G15" s="3" t="s">
        <v>17</v>
      </c>
      <c r="H15" s="67" t="str">
        <f>'SP 1 Verdeling EOL'!H53</f>
        <v>EPD van TEPPFA, https://bureauleiding.nl/wp-content/uploads/v1wiki/4413/epd-polypropylene-(pp)-smooth-walled-monolayer-sewer-pipe-system.pdf</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v>
      </c>
      <c r="G18" s="3" t="s">
        <v>17</v>
      </c>
      <c r="H18" s="2" t="s">
        <v>22</v>
      </c>
      <c r="I18" s="9" t="s">
        <v>23</v>
      </c>
    </row>
    <row r="19" spans="4:9">
      <c r="E19" s="3" t="s">
        <v>25</v>
      </c>
      <c r="F19" s="75">
        <f>'SP 2 EOL efficientie '!E34</f>
        <v>0.03</v>
      </c>
      <c r="G19" s="3" t="s">
        <v>17</v>
      </c>
      <c r="H19" s="2" t="s">
        <v>22</v>
      </c>
      <c r="I19" s="9" t="s">
        <v>23</v>
      </c>
    </row>
    <row r="20" spans="4:9">
      <c r="E20" s="3" t="s">
        <v>26</v>
      </c>
      <c r="F20" s="75">
        <f>'SP 2 EOL efficientie '!E35</f>
        <v>0.03</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f>'SP 4 recycling'!E7</f>
        <v>0</v>
      </c>
      <c r="G27" s="3" t="s">
        <v>29</v>
      </c>
      <c r="H27" s="69" t="str">
        <f>'SP 4 recycling'!F7</f>
        <v xml:space="preserve"> </v>
      </c>
      <c r="I27" s="9" t="s">
        <v>37</v>
      </c>
    </row>
    <row r="28" spans="4:9" ht="10.5" thickTop="1">
      <c r="D28" s="3"/>
      <c r="E28" s="3" t="s">
        <v>38</v>
      </c>
      <c r="F28" s="67">
        <f>'SP 4 recycling'!E8</f>
        <v>0</v>
      </c>
      <c r="G28" s="3" t="s">
        <v>29</v>
      </c>
      <c r="H28" s="69" t="str">
        <f>'SP 4 recycling'!F8</f>
        <v xml:space="preserve"> </v>
      </c>
      <c r="I28" s="9" t="s">
        <v>37</v>
      </c>
    </row>
    <row r="29" spans="4:9">
      <c r="D29" s="3"/>
      <c r="E29" s="3" t="s">
        <v>39</v>
      </c>
      <c r="F29" s="67">
        <f>'SP 4 recycling'!D18</f>
        <v>0</v>
      </c>
      <c r="G29" s="3" t="s">
        <v>29</v>
      </c>
      <c r="H29" s="69">
        <f>'SP 4 recycling'!F18</f>
        <v>0</v>
      </c>
      <c r="I29" s="9" t="s">
        <v>37</v>
      </c>
    </row>
    <row r="30" spans="4:9">
      <c r="D30" s="3"/>
      <c r="E30" s="3" t="s">
        <v>40</v>
      </c>
      <c r="F30" s="69">
        <f>'SP 4 recycling'!E37</f>
        <v>0</v>
      </c>
      <c r="G30" s="3" t="s">
        <v>17</v>
      </c>
      <c r="H30" s="69" t="s">
        <v>282</v>
      </c>
      <c r="I30" s="9" t="s">
        <v>37</v>
      </c>
    </row>
    <row r="31" spans="4:9">
      <c r="D31" s="3"/>
      <c r="E31" s="3"/>
      <c r="F31" s="3"/>
      <c r="G31" s="3"/>
      <c r="H31" s="79"/>
      <c r="I31" s="3"/>
    </row>
    <row r="32" spans="4:9" ht="11" thickBot="1">
      <c r="D32" s="5" t="s">
        <v>41</v>
      </c>
      <c r="E32" s="3" t="s">
        <v>42</v>
      </c>
      <c r="F32" s="71" t="str">
        <f>'SP 5 AVI'!E15</f>
        <v>PVC 21,51</v>
      </c>
      <c r="G32" s="3" t="s">
        <v>43</v>
      </c>
      <c r="H32" s="72" t="str">
        <f>'SP 5 AVI'!$F$15</f>
        <v>Bepalingsmethode</v>
      </c>
      <c r="I32" s="9" t="s">
        <v>44</v>
      </c>
    </row>
    <row r="33" spans="4:9" ht="10.5" thickTop="1">
      <c r="E33" s="3" t="s">
        <v>45</v>
      </c>
      <c r="F33" s="71" t="str">
        <f>'SP 5 AVI'!E18</f>
        <v>0265-avC&amp;Verbranden PVC (21,51 MJ/kg) (o.b.v. Waste polyvinylchloride {CH}| treatment of, municipal incineration | Cut-off, U)</v>
      </c>
      <c r="G33" s="3" t="s">
        <v>29</v>
      </c>
      <c r="H33" s="72">
        <f>'SP 5 AVI'!$F$18</f>
        <v>0</v>
      </c>
      <c r="I33" s="9"/>
    </row>
    <row r="34" spans="4:9">
      <c r="E34" s="3" t="s">
        <v>46</v>
      </c>
      <c r="F34" s="2" t="s">
        <v>47</v>
      </c>
      <c r="G34" s="3"/>
      <c r="H34" s="2"/>
      <c r="I34" s="3" t="s">
        <v>48</v>
      </c>
    </row>
    <row r="35" spans="4:9">
      <c r="D35" s="3"/>
      <c r="E35" s="3"/>
      <c r="F35" s="3"/>
      <c r="G35" s="3"/>
      <c r="H35" s="3"/>
      <c r="I35" s="3"/>
    </row>
    <row r="36" spans="4:9" ht="11" thickBot="1">
      <c r="D36" s="5" t="s">
        <v>49</v>
      </c>
      <c r="E36" s="3" t="s">
        <v>50</v>
      </c>
      <c r="F36" s="2" t="s">
        <v>286</v>
      </c>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4" t="s">
        <v>60</v>
      </c>
      <c r="F13" s="84"/>
      <c r="G13" s="84"/>
      <c r="H13" s="84"/>
      <c r="I13" s="84"/>
      <c r="J13" s="84"/>
      <c r="K13" s="84"/>
      <c r="L13" s="84"/>
      <c r="M13" s="84"/>
    </row>
    <row r="14" spans="2:30" ht="11.5">
      <c r="D14" s="13"/>
      <c r="E14" s="85" t="s">
        <v>61</v>
      </c>
      <c r="F14" s="85"/>
      <c r="G14" s="85"/>
      <c r="H14" s="85"/>
      <c r="I14" s="85"/>
      <c r="J14" s="85"/>
      <c r="K14" s="85"/>
      <c r="L14" s="85"/>
      <c r="M14" s="85"/>
    </row>
    <row r="15" spans="2:30" ht="75" customHeight="1">
      <c r="D15" s="13"/>
      <c r="E15" s="83"/>
      <c r="F15" s="83"/>
      <c r="G15" s="83"/>
      <c r="H15" s="83"/>
      <c r="I15" s="83"/>
      <c r="J15" s="83"/>
      <c r="K15" s="83"/>
      <c r="L15" s="83"/>
      <c r="M15" s="83"/>
    </row>
    <row r="16" spans="2:30" ht="11.5">
      <c r="D16" s="13"/>
    </row>
    <row r="17" spans="4:30" ht="31.5" customHeight="1">
      <c r="D17" s="13"/>
      <c r="E17" s="86" t="s">
        <v>62</v>
      </c>
      <c r="F17" s="84"/>
      <c r="G17" s="84"/>
      <c r="H17" s="84"/>
      <c r="I17" s="84"/>
      <c r="J17" s="84"/>
      <c r="K17" s="84"/>
      <c r="L17" s="84"/>
      <c r="M17" s="84"/>
    </row>
    <row r="18" spans="4:30" ht="11.5">
      <c r="D18" s="13"/>
      <c r="E18" s="85" t="s">
        <v>61</v>
      </c>
      <c r="F18" s="85"/>
      <c r="G18" s="85"/>
      <c r="H18" s="85"/>
      <c r="I18" s="85"/>
      <c r="J18" s="85"/>
      <c r="K18" s="85"/>
      <c r="L18" s="85"/>
      <c r="M18" s="85"/>
    </row>
    <row r="19" spans="4:30" ht="75" customHeight="1">
      <c r="D19" s="13"/>
      <c r="E19" s="83"/>
      <c r="F19" s="83"/>
      <c r="G19" s="83"/>
      <c r="H19" s="83"/>
      <c r="I19" s="83"/>
      <c r="J19" s="83"/>
      <c r="K19" s="83"/>
      <c r="L19" s="83"/>
      <c r="M19" s="83"/>
    </row>
    <row r="20" spans="4:30" ht="11.5">
      <c r="D20" s="13"/>
    </row>
    <row r="21" spans="4:30" ht="24" customHeight="1">
      <c r="D21" s="13"/>
      <c r="E21" s="84" t="s">
        <v>63</v>
      </c>
      <c r="F21" s="84"/>
      <c r="G21" s="84"/>
      <c r="H21" s="84"/>
      <c r="I21" s="84"/>
      <c r="J21" s="84"/>
      <c r="K21" s="84"/>
      <c r="L21" s="84"/>
      <c r="M21" s="84"/>
    </row>
    <row r="22" spans="4:30" ht="11.5">
      <c r="D22" s="13"/>
      <c r="E22" s="85" t="s">
        <v>61</v>
      </c>
      <c r="F22" s="85"/>
      <c r="G22" s="85"/>
      <c r="H22" s="85"/>
      <c r="I22" s="85"/>
      <c r="J22" s="85"/>
      <c r="K22" s="85"/>
      <c r="L22" s="85"/>
      <c r="M22" s="85"/>
    </row>
    <row r="23" spans="4:30" ht="75" customHeight="1">
      <c r="D23" s="13"/>
      <c r="E23" s="83"/>
      <c r="F23" s="83"/>
      <c r="G23" s="83"/>
      <c r="H23" s="83"/>
      <c r="I23" s="83"/>
      <c r="J23" s="83"/>
      <c r="K23" s="83"/>
      <c r="L23" s="83"/>
      <c r="M23" s="83"/>
    </row>
    <row r="24" spans="4:30" ht="11.5">
      <c r="D24" s="13"/>
    </row>
    <row r="25" spans="4:30" ht="24" customHeight="1">
      <c r="D25" s="13"/>
      <c r="E25" s="84" t="s">
        <v>64</v>
      </c>
      <c r="F25" s="84"/>
      <c r="G25" s="84"/>
      <c r="H25" s="84"/>
      <c r="I25" s="84"/>
      <c r="J25" s="84"/>
      <c r="K25" s="84"/>
      <c r="L25" s="84"/>
      <c r="M25" s="84"/>
    </row>
    <row r="26" spans="4:30" ht="11.5">
      <c r="D26" s="13"/>
      <c r="E26" s="85" t="s">
        <v>61</v>
      </c>
      <c r="F26" s="85"/>
      <c r="G26" s="85"/>
      <c r="H26" s="85"/>
      <c r="I26" s="85"/>
      <c r="J26" s="85"/>
      <c r="K26" s="85"/>
      <c r="L26" s="85"/>
      <c r="M26" s="85"/>
      <c r="AD26" s="16" t="s">
        <v>65</v>
      </c>
    </row>
    <row r="27" spans="4:30" ht="75" customHeight="1">
      <c r="D27" s="13"/>
      <c r="E27" s="83"/>
      <c r="F27" s="83"/>
      <c r="G27" s="83"/>
      <c r="H27" s="83"/>
      <c r="I27" s="83"/>
      <c r="J27" s="83"/>
      <c r="K27" s="83"/>
      <c r="L27" s="83"/>
      <c r="M27" s="83"/>
    </row>
    <row r="28" spans="4:30" ht="11.5">
      <c r="D28" s="13"/>
    </row>
    <row r="29" spans="4:30" ht="11.5">
      <c r="D29" s="13"/>
      <c r="AB29" s="6"/>
    </row>
    <row r="30" spans="4:30" ht="11.5">
      <c r="D30" s="13" t="s">
        <v>66</v>
      </c>
      <c r="E30" t="s">
        <v>67</v>
      </c>
    </row>
    <row r="31" spans="4:30" ht="11.5">
      <c r="D31" s="13"/>
      <c r="E31" s="87" t="s">
        <v>68</v>
      </c>
      <c r="F31" s="88"/>
      <c r="G31" s="88"/>
      <c r="H31" s="88"/>
      <c r="I31" s="88"/>
      <c r="J31" s="88"/>
      <c r="K31" s="88"/>
      <c r="L31" s="88"/>
      <c r="M31" s="89"/>
    </row>
    <row r="32" spans="4:30" ht="10.5">
      <c r="E32" s="17" t="s">
        <v>69</v>
      </c>
    </row>
    <row r="34" spans="4:13" ht="11.5">
      <c r="D34" s="13" t="s">
        <v>70</v>
      </c>
      <c r="E34" s="15" t="s">
        <v>71</v>
      </c>
    </row>
    <row r="35" spans="4:13" ht="11.5">
      <c r="D35" s="13"/>
      <c r="E35" s="15"/>
    </row>
    <row r="36" spans="4:13" ht="48" customHeight="1">
      <c r="D36" s="18" t="s">
        <v>72</v>
      </c>
      <c r="E36" s="84" t="s">
        <v>73</v>
      </c>
      <c r="F36" s="84"/>
      <c r="G36" s="84"/>
      <c r="H36" s="84"/>
      <c r="I36" s="84"/>
      <c r="J36" s="84"/>
      <c r="K36" s="84"/>
      <c r="L36" s="84"/>
      <c r="M36" s="84"/>
    </row>
    <row r="37" spans="4:13" ht="11.5">
      <c r="D37" s="13"/>
      <c r="E37" s="85" t="s">
        <v>61</v>
      </c>
      <c r="F37" s="85"/>
      <c r="G37" s="85"/>
      <c r="H37" s="85"/>
      <c r="I37" s="85"/>
      <c r="J37" s="85"/>
      <c r="K37" s="85"/>
      <c r="L37" s="85"/>
      <c r="M37" s="85"/>
    </row>
    <row r="38" spans="4:13" ht="75" customHeight="1">
      <c r="D38" s="13"/>
      <c r="E38" s="83"/>
      <c r="F38" s="83"/>
      <c r="G38" s="83"/>
      <c r="H38" s="83"/>
      <c r="I38" s="83"/>
      <c r="J38" s="83"/>
      <c r="K38" s="83"/>
      <c r="L38" s="83"/>
      <c r="M38" s="83"/>
    </row>
    <row r="39" spans="4:13" ht="11.5">
      <c r="D39" s="13"/>
    </row>
    <row r="40" spans="4:13" ht="24" customHeight="1">
      <c r="D40" s="13"/>
      <c r="E40" s="84" t="s">
        <v>74</v>
      </c>
      <c r="F40" s="84"/>
      <c r="G40" s="84"/>
      <c r="H40" s="84"/>
      <c r="I40" s="84"/>
      <c r="J40" s="84"/>
      <c r="K40" s="84"/>
      <c r="L40" s="84"/>
      <c r="M40" s="84"/>
    </row>
    <row r="41" spans="4:13" ht="11.5">
      <c r="D41" s="13"/>
      <c r="E41" s="85" t="s">
        <v>61</v>
      </c>
      <c r="F41" s="85"/>
      <c r="G41" s="85"/>
      <c r="H41" s="85"/>
      <c r="I41" s="85"/>
      <c r="J41" s="85"/>
      <c r="K41" s="85"/>
      <c r="L41" s="85"/>
      <c r="M41" s="85"/>
    </row>
    <row r="42" spans="4:13" ht="75" customHeight="1">
      <c r="D42" s="13"/>
      <c r="E42" s="83"/>
      <c r="F42" s="83"/>
      <c r="G42" s="83"/>
      <c r="H42" s="83"/>
      <c r="I42" s="83"/>
      <c r="J42" s="83"/>
      <c r="K42" s="83"/>
      <c r="L42" s="83"/>
      <c r="M42" s="83"/>
    </row>
    <row r="43" spans="4:13" ht="11.5">
      <c r="D43" s="13"/>
    </row>
    <row r="44" spans="4:13" ht="36" customHeight="1">
      <c r="D44" s="13"/>
      <c r="E44" s="84" t="s">
        <v>75</v>
      </c>
      <c r="F44" s="84"/>
      <c r="G44" s="84"/>
      <c r="H44" s="84"/>
      <c r="I44" s="84"/>
      <c r="J44" s="84"/>
      <c r="K44" s="84"/>
      <c r="L44" s="84"/>
      <c r="M44" s="84"/>
    </row>
    <row r="45" spans="4:13" ht="11.5">
      <c r="D45" s="13"/>
      <c r="E45" s="85" t="s">
        <v>61</v>
      </c>
      <c r="F45" s="85"/>
      <c r="G45" s="85"/>
      <c r="H45" s="85"/>
      <c r="I45" s="85"/>
      <c r="J45" s="85"/>
      <c r="K45" s="85"/>
      <c r="L45" s="85"/>
      <c r="M45" s="85"/>
    </row>
    <row r="46" spans="4:13" ht="75" customHeight="1">
      <c r="D46" s="13"/>
      <c r="E46" s="83"/>
      <c r="F46" s="83"/>
      <c r="G46" s="83"/>
      <c r="H46" s="83"/>
      <c r="I46" s="83"/>
      <c r="J46" s="83"/>
      <c r="K46" s="83"/>
      <c r="L46" s="83"/>
      <c r="M46" s="83"/>
    </row>
    <row r="47" spans="4:13" ht="11.5">
      <c r="D47" s="13"/>
    </row>
    <row r="48" spans="4:13" ht="36" customHeight="1">
      <c r="D48" s="13"/>
      <c r="E48" s="84" t="s">
        <v>76</v>
      </c>
      <c r="F48" s="84"/>
      <c r="G48" s="84"/>
      <c r="H48" s="84"/>
      <c r="I48" s="84"/>
      <c r="J48" s="84"/>
      <c r="K48" s="84"/>
      <c r="L48" s="84"/>
      <c r="M48" s="84"/>
    </row>
    <row r="49" spans="4:13" ht="11.5">
      <c r="D49" s="13"/>
      <c r="E49" s="85" t="s">
        <v>61</v>
      </c>
      <c r="F49" s="85"/>
      <c r="G49" s="85"/>
      <c r="H49" s="85"/>
      <c r="I49" s="85"/>
      <c r="J49" s="85"/>
      <c r="K49" s="85"/>
      <c r="L49" s="85"/>
      <c r="M49" s="85"/>
    </row>
    <row r="50" spans="4:13" ht="75" customHeight="1">
      <c r="D50" s="13"/>
      <c r="E50" s="83"/>
      <c r="F50" s="83"/>
      <c r="G50" s="83"/>
      <c r="H50" s="83"/>
      <c r="I50" s="83"/>
      <c r="J50" s="83"/>
      <c r="K50" s="83"/>
      <c r="L50" s="83"/>
      <c r="M50" s="83"/>
    </row>
    <row r="52" spans="4:13" ht="11.5">
      <c r="D52" s="13" t="s">
        <v>77</v>
      </c>
      <c r="E52" t="s">
        <v>78</v>
      </c>
      <c r="G52" t="s">
        <v>79</v>
      </c>
    </row>
    <row r="53" spans="4:13">
      <c r="E53" s="2" t="s">
        <v>80</v>
      </c>
      <c r="G53" s="90" t="s">
        <v>81</v>
      </c>
      <c r="H53" s="91"/>
      <c r="I53" s="91"/>
      <c r="J53" s="91"/>
      <c r="K53" s="91"/>
    </row>
    <row r="55" spans="4:13">
      <c r="E55" t="s">
        <v>82</v>
      </c>
      <c r="G55" t="s">
        <v>79</v>
      </c>
    </row>
    <row r="56" spans="4:13">
      <c r="E56" s="2" t="s">
        <v>80</v>
      </c>
      <c r="G56" s="90" t="s">
        <v>81</v>
      </c>
      <c r="H56" s="91"/>
      <c r="I56" s="91"/>
      <c r="J56" s="91"/>
      <c r="K56" s="91"/>
    </row>
    <row r="58" spans="4:13">
      <c r="E58" t="s">
        <v>83</v>
      </c>
      <c r="G58" t="s">
        <v>79</v>
      </c>
    </row>
    <row r="59" spans="4:13">
      <c r="E59" s="2" t="s">
        <v>80</v>
      </c>
      <c r="G59" s="90" t="s">
        <v>81</v>
      </c>
      <c r="H59" s="91"/>
      <c r="I59" s="91"/>
      <c r="J59" s="91"/>
      <c r="K59" s="91"/>
    </row>
    <row r="61" spans="4:13">
      <c r="E61" t="s">
        <v>84</v>
      </c>
      <c r="G61" t="s">
        <v>79</v>
      </c>
    </row>
    <row r="62" spans="4:13">
      <c r="E62" s="2" t="s">
        <v>80</v>
      </c>
      <c r="G62" s="90" t="s">
        <v>81</v>
      </c>
      <c r="H62" s="91"/>
      <c r="I62" s="91"/>
      <c r="J62" s="91"/>
      <c r="K62" s="91"/>
    </row>
    <row r="64" spans="4:13">
      <c r="E64" t="s">
        <v>85</v>
      </c>
      <c r="G64" t="s">
        <v>79</v>
      </c>
    </row>
    <row r="65" spans="4:13">
      <c r="E65" s="2" t="s">
        <v>80</v>
      </c>
      <c r="G65" s="90" t="s">
        <v>81</v>
      </c>
      <c r="H65" s="91"/>
      <c r="I65" s="91"/>
      <c r="J65" s="91"/>
      <c r="K65" s="91"/>
    </row>
    <row r="67" spans="4:13">
      <c r="E67" t="s">
        <v>86</v>
      </c>
      <c r="G67" t="s">
        <v>79</v>
      </c>
    </row>
    <row r="68" spans="4:13">
      <c r="E68" s="2" t="s">
        <v>80</v>
      </c>
      <c r="G68" s="90" t="s">
        <v>81</v>
      </c>
      <c r="H68" s="91"/>
      <c r="I68" s="91"/>
      <c r="J68" s="91"/>
      <c r="K68" s="91"/>
    </row>
    <row r="70" spans="4:13">
      <c r="E70" t="s">
        <v>87</v>
      </c>
      <c r="G70" t="s">
        <v>79</v>
      </c>
    </row>
    <row r="71" spans="4:13">
      <c r="E71" s="2" t="s">
        <v>80</v>
      </c>
      <c r="G71" s="90" t="s">
        <v>81</v>
      </c>
      <c r="H71" s="91"/>
      <c r="I71" s="91"/>
      <c r="J71" s="91"/>
      <c r="K71" s="91"/>
    </row>
    <row r="73" spans="4:13">
      <c r="E73" t="s">
        <v>88</v>
      </c>
      <c r="G73" t="s">
        <v>79</v>
      </c>
    </row>
    <row r="74" spans="4:13">
      <c r="E74" s="2" t="s">
        <v>80</v>
      </c>
      <c r="G74" s="90" t="s">
        <v>81</v>
      </c>
      <c r="H74" s="91"/>
      <c r="I74" s="91"/>
      <c r="J74" s="91"/>
      <c r="K74" s="91"/>
    </row>
    <row r="77" spans="4:13" ht="11.5">
      <c r="D77" s="13" t="s">
        <v>89</v>
      </c>
      <c r="E77" t="s">
        <v>90</v>
      </c>
    </row>
    <row r="78" spans="4:13" ht="11.5">
      <c r="D78" s="13"/>
      <c r="E78" s="85" t="s">
        <v>61</v>
      </c>
      <c r="F78" s="85"/>
      <c r="G78" s="85"/>
      <c r="H78" s="85"/>
      <c r="I78" s="85"/>
      <c r="J78" s="85"/>
      <c r="K78" s="85"/>
      <c r="L78" s="85"/>
      <c r="M78" s="85"/>
    </row>
    <row r="79" spans="4:13" ht="75" customHeight="1">
      <c r="D79" s="13"/>
      <c r="E79" s="92" t="s">
        <v>91</v>
      </c>
      <c r="F79" s="93"/>
      <c r="G79" s="93"/>
      <c r="H79" s="93"/>
      <c r="I79" s="93"/>
      <c r="J79" s="93"/>
      <c r="K79" s="93"/>
      <c r="L79" s="93"/>
      <c r="M79" s="93"/>
    </row>
  </sheetData>
  <mergeCells count="35">
    <mergeCell ref="G68:K68"/>
    <mergeCell ref="G71:K71"/>
    <mergeCell ref="G74:K74"/>
    <mergeCell ref="E78:M78"/>
    <mergeCell ref="E79:M79"/>
    <mergeCell ref="G65:K65"/>
    <mergeCell ref="E42:M42"/>
    <mergeCell ref="E44:M44"/>
    <mergeCell ref="E45:M45"/>
    <mergeCell ref="E46:M46"/>
    <mergeCell ref="E48:M48"/>
    <mergeCell ref="E49:M49"/>
    <mergeCell ref="E50:M50"/>
    <mergeCell ref="G53:K53"/>
    <mergeCell ref="G56:K56"/>
    <mergeCell ref="G59:K59"/>
    <mergeCell ref="G62:K62"/>
    <mergeCell ref="E41:M41"/>
    <mergeCell ref="E21:M21"/>
    <mergeCell ref="E22:M22"/>
    <mergeCell ref="E23:M23"/>
    <mergeCell ref="E25:M25"/>
    <mergeCell ref="E26:M26"/>
    <mergeCell ref="E27:M27"/>
    <mergeCell ref="E31:M31"/>
    <mergeCell ref="E36:M36"/>
    <mergeCell ref="E37:M37"/>
    <mergeCell ref="E38:M38"/>
    <mergeCell ref="E40:M40"/>
    <mergeCell ref="E19:M19"/>
    <mergeCell ref="E13:M13"/>
    <mergeCell ref="E14:M14"/>
    <mergeCell ref="E15:M15"/>
    <mergeCell ref="E17:M17"/>
    <mergeCell ref="E18:M18"/>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34" workbookViewId="0">
      <selection activeCell="E16" sqref="E16"/>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4" t="s">
        <v>60</v>
      </c>
      <c r="F13" s="84"/>
      <c r="G13" s="84"/>
      <c r="H13" s="84"/>
      <c r="I13" s="84"/>
      <c r="J13" s="84"/>
      <c r="K13" s="84"/>
      <c r="L13" s="84"/>
      <c r="M13" s="84"/>
    </row>
    <row r="14" spans="2:30" ht="11.5">
      <c r="D14" s="13"/>
      <c r="E14" s="85" t="s">
        <v>61</v>
      </c>
      <c r="F14" s="85"/>
      <c r="G14" s="85"/>
      <c r="H14" s="85"/>
      <c r="I14" s="85"/>
      <c r="J14" s="85"/>
      <c r="K14" s="85"/>
      <c r="L14" s="85"/>
      <c r="M14" s="85"/>
    </row>
    <row r="15" spans="2:30" ht="75" customHeight="1">
      <c r="D15" s="13"/>
      <c r="E15" s="83" t="s">
        <v>290</v>
      </c>
      <c r="F15" s="83"/>
      <c r="G15" s="83"/>
      <c r="H15" s="83"/>
      <c r="I15" s="83"/>
      <c r="J15" s="83"/>
      <c r="K15" s="83"/>
      <c r="L15" s="83"/>
      <c r="M15" s="83"/>
    </row>
    <row r="16" spans="2:30" ht="11.5">
      <c r="D16" s="13"/>
    </row>
    <row r="17" spans="4:30" ht="31.5" customHeight="1">
      <c r="D17" s="13"/>
      <c r="E17" s="86" t="s">
        <v>62</v>
      </c>
      <c r="F17" s="84"/>
      <c r="G17" s="84"/>
      <c r="H17" s="84"/>
      <c r="I17" s="84"/>
      <c r="J17" s="84"/>
      <c r="K17" s="84"/>
      <c r="L17" s="84"/>
      <c r="M17" s="84"/>
    </row>
    <row r="18" spans="4:30" ht="11.5">
      <c r="D18" s="13"/>
      <c r="E18" s="85" t="s">
        <v>61</v>
      </c>
      <c r="F18" s="85"/>
      <c r="G18" s="85"/>
      <c r="H18" s="85"/>
      <c r="I18" s="85"/>
      <c r="J18" s="85"/>
      <c r="K18" s="85"/>
      <c r="L18" s="85"/>
      <c r="M18" s="85"/>
    </row>
    <row r="19" spans="4:30" ht="75" customHeight="1">
      <c r="D19" s="13"/>
      <c r="E19" s="83" t="s">
        <v>271</v>
      </c>
      <c r="F19" s="83"/>
      <c r="G19" s="83"/>
      <c r="H19" s="83"/>
      <c r="I19" s="83"/>
      <c r="J19" s="83"/>
      <c r="K19" s="83"/>
      <c r="L19" s="83"/>
      <c r="M19" s="83"/>
    </row>
    <row r="20" spans="4:30" ht="11.5">
      <c r="D20" s="13"/>
    </row>
    <row r="21" spans="4:30" ht="24" customHeight="1">
      <c r="D21" s="13"/>
      <c r="E21" s="84" t="s">
        <v>63</v>
      </c>
      <c r="F21" s="84"/>
      <c r="G21" s="84"/>
      <c r="H21" s="84"/>
      <c r="I21" s="84"/>
      <c r="J21" s="84"/>
      <c r="K21" s="84"/>
      <c r="L21" s="84"/>
      <c r="M21" s="84"/>
    </row>
    <row r="22" spans="4:30" ht="11.5">
      <c r="D22" s="13"/>
      <c r="E22" s="85" t="s">
        <v>61</v>
      </c>
      <c r="F22" s="85"/>
      <c r="G22" s="85"/>
      <c r="H22" s="85"/>
      <c r="I22" s="85"/>
      <c r="J22" s="85"/>
      <c r="K22" s="85"/>
      <c r="L22" s="85"/>
      <c r="M22" s="85"/>
    </row>
    <row r="23" spans="4:30" ht="75" customHeight="1">
      <c r="D23" s="13"/>
      <c r="E23" s="83" t="s">
        <v>271</v>
      </c>
      <c r="F23" s="83"/>
      <c r="G23" s="83"/>
      <c r="H23" s="83"/>
      <c r="I23" s="83"/>
      <c r="J23" s="83"/>
      <c r="K23" s="83"/>
      <c r="L23" s="83"/>
      <c r="M23" s="83"/>
    </row>
    <row r="24" spans="4:30" ht="11.5">
      <c r="D24" s="13"/>
    </row>
    <row r="25" spans="4:30" ht="24" customHeight="1">
      <c r="D25" s="13"/>
      <c r="E25" s="84" t="s">
        <v>64</v>
      </c>
      <c r="F25" s="84"/>
      <c r="G25" s="84"/>
      <c r="H25" s="84"/>
      <c r="I25" s="84"/>
      <c r="J25" s="84"/>
      <c r="K25" s="84"/>
      <c r="L25" s="84"/>
      <c r="M25" s="84"/>
    </row>
    <row r="26" spans="4:30" ht="11.5">
      <c r="D26" s="13"/>
      <c r="E26" s="85" t="s">
        <v>61</v>
      </c>
      <c r="F26" s="85"/>
      <c r="G26" s="85"/>
      <c r="H26" s="85"/>
      <c r="I26" s="85"/>
      <c r="J26" s="85"/>
      <c r="K26" s="85"/>
      <c r="L26" s="85"/>
      <c r="M26" s="85"/>
      <c r="AD26" s="16" t="s">
        <v>65</v>
      </c>
    </row>
    <row r="27" spans="4:30" ht="75" customHeight="1">
      <c r="D27" s="13"/>
      <c r="E27" s="83" t="s">
        <v>271</v>
      </c>
      <c r="F27" s="83"/>
      <c r="G27" s="83"/>
      <c r="H27" s="83"/>
      <c r="I27" s="83"/>
      <c r="J27" s="83"/>
      <c r="K27" s="83"/>
      <c r="L27" s="83"/>
      <c r="M27" s="83"/>
    </row>
    <row r="28" spans="4:30" ht="11.5">
      <c r="D28" s="13"/>
    </row>
    <row r="29" spans="4:30" ht="11.5">
      <c r="D29" s="13"/>
      <c r="AB29" s="6"/>
    </row>
    <row r="30" spans="4:30" ht="11.5">
      <c r="D30" s="13" t="s">
        <v>66</v>
      </c>
      <c r="E30" t="s">
        <v>67</v>
      </c>
    </row>
    <row r="31" spans="4:30" ht="11.5">
      <c r="D31" s="13"/>
      <c r="E31" s="87" t="s">
        <v>68</v>
      </c>
      <c r="F31" s="88"/>
      <c r="G31" s="88"/>
      <c r="H31" s="88"/>
      <c r="I31" s="88"/>
      <c r="J31" s="88"/>
      <c r="K31" s="88"/>
      <c r="L31" s="88"/>
      <c r="M31" s="89"/>
    </row>
    <row r="32" spans="4:30" ht="10.5">
      <c r="E32" s="17" t="s">
        <v>69</v>
      </c>
    </row>
    <row r="34" spans="4:13" ht="11.5">
      <c r="D34" s="13" t="s">
        <v>70</v>
      </c>
      <c r="E34" s="15" t="s">
        <v>71</v>
      </c>
    </row>
    <row r="35" spans="4:13" ht="11.5">
      <c r="D35" s="13"/>
      <c r="E35" s="15"/>
    </row>
    <row r="36" spans="4:13" ht="48" customHeight="1">
      <c r="D36" s="18" t="s">
        <v>72</v>
      </c>
      <c r="E36" s="84" t="s">
        <v>73</v>
      </c>
      <c r="F36" s="84"/>
      <c r="G36" s="84"/>
      <c r="H36" s="84"/>
      <c r="I36" s="84"/>
      <c r="J36" s="84"/>
      <c r="K36" s="84"/>
      <c r="L36" s="84"/>
      <c r="M36" s="84"/>
    </row>
    <row r="37" spans="4:13" ht="11.5">
      <c r="D37" s="13"/>
      <c r="E37" s="85" t="s">
        <v>61</v>
      </c>
      <c r="F37" s="85"/>
      <c r="G37" s="85"/>
      <c r="H37" s="85"/>
      <c r="I37" s="85"/>
      <c r="J37" s="85"/>
      <c r="K37" s="85"/>
      <c r="L37" s="85"/>
      <c r="M37" s="85"/>
    </row>
    <row r="38" spans="4:13" ht="75" customHeight="1">
      <c r="D38" s="13"/>
      <c r="E38" s="83"/>
      <c r="F38" s="83"/>
      <c r="G38" s="83"/>
      <c r="H38" s="83"/>
      <c r="I38" s="83"/>
      <c r="J38" s="83"/>
      <c r="K38" s="83"/>
      <c r="L38" s="83"/>
      <c r="M38" s="83"/>
    </row>
    <row r="39" spans="4:13" ht="11.5">
      <c r="D39" s="13"/>
    </row>
    <row r="40" spans="4:13" ht="24" customHeight="1">
      <c r="D40" s="13"/>
      <c r="E40" s="84" t="s">
        <v>74</v>
      </c>
      <c r="F40" s="84"/>
      <c r="G40" s="84"/>
      <c r="H40" s="84"/>
      <c r="I40" s="84"/>
      <c r="J40" s="84"/>
      <c r="K40" s="84"/>
      <c r="L40" s="84"/>
      <c r="M40" s="84"/>
    </row>
    <row r="41" spans="4:13" ht="11.5">
      <c r="D41" s="13"/>
      <c r="E41" s="85" t="s">
        <v>61</v>
      </c>
      <c r="F41" s="85"/>
      <c r="G41" s="85"/>
      <c r="H41" s="85"/>
      <c r="I41" s="85"/>
      <c r="J41" s="85"/>
      <c r="K41" s="85"/>
      <c r="L41" s="85"/>
      <c r="M41" s="85"/>
    </row>
    <row r="42" spans="4:13" ht="75" customHeight="1">
      <c r="D42" s="13"/>
      <c r="E42" s="83"/>
      <c r="F42" s="83"/>
      <c r="G42" s="83"/>
      <c r="H42" s="83"/>
      <c r="I42" s="83"/>
      <c r="J42" s="83"/>
      <c r="K42" s="83"/>
      <c r="L42" s="83"/>
      <c r="M42" s="83"/>
    </row>
    <row r="43" spans="4:13" ht="11.5">
      <c r="D43" s="13"/>
    </row>
    <row r="44" spans="4:13" ht="36" customHeight="1">
      <c r="D44" s="13"/>
      <c r="E44" s="84" t="s">
        <v>75</v>
      </c>
      <c r="F44" s="84"/>
      <c r="G44" s="84"/>
      <c r="H44" s="84"/>
      <c r="I44" s="84"/>
      <c r="J44" s="84"/>
      <c r="K44" s="84"/>
      <c r="L44" s="84"/>
      <c r="M44" s="84"/>
    </row>
    <row r="45" spans="4:13" ht="11.5">
      <c r="D45" s="13"/>
      <c r="E45" s="85" t="s">
        <v>61</v>
      </c>
      <c r="F45" s="85"/>
      <c r="G45" s="85"/>
      <c r="H45" s="85"/>
      <c r="I45" s="85"/>
      <c r="J45" s="85"/>
      <c r="K45" s="85"/>
      <c r="L45" s="85"/>
      <c r="M45" s="85"/>
    </row>
    <row r="46" spans="4:13" ht="75" customHeight="1">
      <c r="D46" s="13"/>
      <c r="E46" s="83"/>
      <c r="F46" s="83"/>
      <c r="G46" s="83"/>
      <c r="H46" s="83"/>
      <c r="I46" s="83"/>
      <c r="J46" s="83"/>
      <c r="K46" s="83"/>
      <c r="L46" s="83"/>
      <c r="M46" s="83"/>
    </row>
    <row r="47" spans="4:13" ht="11.5">
      <c r="D47" s="13"/>
    </row>
    <row r="48" spans="4:13" ht="36" customHeight="1">
      <c r="D48" s="13"/>
      <c r="E48" s="84" t="s">
        <v>76</v>
      </c>
      <c r="F48" s="84"/>
      <c r="G48" s="84"/>
      <c r="H48" s="84"/>
      <c r="I48" s="84"/>
      <c r="J48" s="84"/>
      <c r="K48" s="84"/>
      <c r="L48" s="84"/>
      <c r="M48" s="84"/>
    </row>
    <row r="49" spans="4:13" ht="11.5">
      <c r="D49" s="13"/>
      <c r="E49" s="85" t="s">
        <v>61</v>
      </c>
      <c r="F49" s="85"/>
      <c r="G49" s="85"/>
      <c r="H49" s="85"/>
      <c r="I49" s="85"/>
      <c r="J49" s="85"/>
      <c r="K49" s="85"/>
      <c r="L49" s="85"/>
      <c r="M49" s="85"/>
    </row>
    <row r="50" spans="4:13" ht="75" customHeight="1">
      <c r="D50" s="13"/>
      <c r="E50" s="83"/>
      <c r="F50" s="83"/>
      <c r="G50" s="83"/>
      <c r="H50" s="83"/>
      <c r="I50" s="83"/>
      <c r="J50" s="83"/>
      <c r="K50" s="83"/>
      <c r="L50" s="83"/>
      <c r="M50" s="83"/>
    </row>
    <row r="52" spans="4:13" ht="11.5">
      <c r="D52" s="13" t="s">
        <v>77</v>
      </c>
      <c r="E52" t="s">
        <v>78</v>
      </c>
      <c r="G52" t="s">
        <v>79</v>
      </c>
    </row>
    <row r="53" spans="4:13">
      <c r="E53" s="2" t="s">
        <v>80</v>
      </c>
      <c r="G53" s="90" t="s">
        <v>81</v>
      </c>
      <c r="H53" s="91"/>
      <c r="I53" s="91"/>
      <c r="J53" s="91"/>
      <c r="K53" s="91"/>
    </row>
    <row r="55" spans="4:13">
      <c r="E55" t="s">
        <v>82</v>
      </c>
      <c r="G55" t="s">
        <v>79</v>
      </c>
    </row>
    <row r="56" spans="4:13">
      <c r="E56" s="2" t="s">
        <v>80</v>
      </c>
      <c r="G56" s="90" t="s">
        <v>81</v>
      </c>
      <c r="H56" s="91"/>
      <c r="I56" s="91"/>
      <c r="J56" s="91"/>
      <c r="K56" s="91"/>
    </row>
    <row r="58" spans="4:13">
      <c r="E58" t="s">
        <v>83</v>
      </c>
      <c r="G58" t="s">
        <v>79</v>
      </c>
    </row>
    <row r="59" spans="4:13">
      <c r="E59" s="2" t="s">
        <v>80</v>
      </c>
      <c r="G59" s="90" t="s">
        <v>81</v>
      </c>
      <c r="H59" s="91"/>
      <c r="I59" s="91"/>
      <c r="J59" s="91"/>
      <c r="K59" s="91"/>
    </row>
    <row r="61" spans="4:13">
      <c r="E61" t="s">
        <v>84</v>
      </c>
      <c r="G61" t="s">
        <v>79</v>
      </c>
    </row>
    <row r="62" spans="4:13">
      <c r="E62" s="2" t="s">
        <v>80</v>
      </c>
      <c r="G62" s="90" t="s">
        <v>81</v>
      </c>
      <c r="H62" s="91"/>
      <c r="I62" s="91"/>
      <c r="J62" s="91"/>
      <c r="K62" s="91"/>
    </row>
    <row r="64" spans="4:13">
      <c r="E64" t="s">
        <v>85</v>
      </c>
      <c r="G64" t="s">
        <v>79</v>
      </c>
    </row>
    <row r="65" spans="4:13">
      <c r="E65" s="2" t="s">
        <v>80</v>
      </c>
      <c r="G65" s="90" t="s">
        <v>81</v>
      </c>
      <c r="H65" s="91"/>
      <c r="I65" s="91"/>
      <c r="J65" s="91"/>
      <c r="K65" s="91"/>
    </row>
    <row r="67" spans="4:13">
      <c r="E67" t="s">
        <v>86</v>
      </c>
      <c r="G67" t="s">
        <v>79</v>
      </c>
    </row>
    <row r="68" spans="4:13">
      <c r="E68" s="2" t="s">
        <v>80</v>
      </c>
      <c r="G68" s="90" t="s">
        <v>81</v>
      </c>
      <c r="H68" s="91"/>
      <c r="I68" s="91"/>
      <c r="J68" s="91"/>
      <c r="K68" s="91"/>
    </row>
    <row r="70" spans="4:13">
      <c r="E70" t="s">
        <v>87</v>
      </c>
      <c r="G70" t="s">
        <v>79</v>
      </c>
    </row>
    <row r="71" spans="4:13">
      <c r="E71" s="2" t="s">
        <v>80</v>
      </c>
      <c r="G71" s="90" t="s">
        <v>81</v>
      </c>
      <c r="H71" s="91"/>
      <c r="I71" s="91"/>
      <c r="J71" s="91"/>
      <c r="K71" s="91"/>
    </row>
    <row r="73" spans="4:13">
      <c r="E73" t="s">
        <v>88</v>
      </c>
      <c r="G73" t="s">
        <v>79</v>
      </c>
    </row>
    <row r="74" spans="4:13">
      <c r="E74" s="2" t="s">
        <v>80</v>
      </c>
      <c r="G74" s="90" t="s">
        <v>81</v>
      </c>
      <c r="H74" s="91"/>
      <c r="I74" s="91"/>
      <c r="J74" s="91"/>
      <c r="K74" s="91"/>
    </row>
    <row r="77" spans="4:13" ht="11.5">
      <c r="D77" s="13" t="s">
        <v>89</v>
      </c>
      <c r="E77" t="s">
        <v>90</v>
      </c>
    </row>
    <row r="78" spans="4:13" ht="11.5">
      <c r="D78" s="13"/>
      <c r="E78" s="85" t="s">
        <v>61</v>
      </c>
      <c r="F78" s="85"/>
      <c r="G78" s="85"/>
      <c r="H78" s="85"/>
      <c r="I78" s="85"/>
      <c r="J78" s="85"/>
      <c r="K78" s="85"/>
      <c r="L78" s="85"/>
      <c r="M78" s="85"/>
    </row>
    <row r="79" spans="4:13" ht="75" customHeight="1">
      <c r="D79" s="13"/>
      <c r="E79" s="92" t="s">
        <v>284</v>
      </c>
      <c r="F79" s="93"/>
      <c r="G79" s="93"/>
      <c r="H79" s="93"/>
      <c r="I79" s="93"/>
      <c r="J79" s="93"/>
      <c r="K79" s="93"/>
      <c r="L79" s="93"/>
      <c r="M79" s="93"/>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4" workbookViewId="0">
      <selection activeCell="H63" sqref="H63"/>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4" t="s">
        <v>96</v>
      </c>
      <c r="F8" s="84"/>
      <c r="G8" s="84"/>
      <c r="H8" s="84"/>
      <c r="K8" s="27" t="s">
        <v>97</v>
      </c>
    </row>
    <row r="9" spans="2:24">
      <c r="E9" s="84"/>
      <c r="F9" s="84"/>
      <c r="G9" s="84"/>
      <c r="H9" s="84"/>
    </row>
    <row r="10" spans="2:24">
      <c r="E10" s="84"/>
      <c r="F10" s="84"/>
      <c r="G10" s="84"/>
      <c r="H10" s="84"/>
    </row>
    <row r="11" spans="2:24">
      <c r="E11" s="84"/>
      <c r="F11" s="84"/>
      <c r="G11" s="84"/>
      <c r="H11" s="84"/>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4" t="s">
        <v>120</v>
      </c>
      <c r="F24" s="96"/>
      <c r="G24" s="96"/>
      <c r="H24" s="96"/>
    </row>
    <row r="25" spans="4:8">
      <c r="E25" s="96"/>
      <c r="F25" s="96"/>
      <c r="G25" s="96"/>
      <c r="H25" s="96"/>
    </row>
    <row r="26" spans="4:8">
      <c r="E26" s="96"/>
      <c r="F26" s="96"/>
      <c r="G26" s="96"/>
      <c r="H26" s="96"/>
    </row>
    <row r="27" spans="4:8" ht="40" customHeight="1">
      <c r="E27" s="96"/>
      <c r="F27" s="96"/>
      <c r="G27" s="96"/>
      <c r="H27" s="96"/>
    </row>
    <row r="29" spans="4:8" ht="10.5">
      <c r="D29" s="8" t="s">
        <v>121</v>
      </c>
      <c r="E29" s="8" t="s">
        <v>122</v>
      </c>
    </row>
    <row r="30" spans="4:8">
      <c r="E30" s="84" t="s">
        <v>123</v>
      </c>
      <c r="F30" s="96"/>
      <c r="G30" s="96"/>
      <c r="H30" s="96"/>
    </row>
    <row r="31" spans="4:8">
      <c r="E31" s="96"/>
      <c r="F31" s="96"/>
      <c r="G31" s="96"/>
      <c r="H31" s="96"/>
    </row>
    <row r="32" spans="4:8">
      <c r="E32" s="96"/>
      <c r="F32" s="96"/>
      <c r="G32" s="96"/>
      <c r="H32" s="96"/>
    </row>
    <row r="33" spans="4:11">
      <c r="E33" s="96"/>
      <c r="F33" s="96"/>
      <c r="G33" s="96"/>
      <c r="H33" s="96"/>
    </row>
    <row r="34" spans="4:11" ht="147" customHeight="1">
      <c r="E34" s="96"/>
      <c r="F34" s="96"/>
      <c r="G34" s="96"/>
      <c r="H34" s="96"/>
    </row>
    <row r="35" spans="4:11" ht="11.15" customHeight="1"/>
    <row r="36" spans="4:11" ht="12" customHeight="1">
      <c r="D36" s="8" t="s">
        <v>124</v>
      </c>
      <c r="E36" s="8" t="s">
        <v>125</v>
      </c>
    </row>
    <row r="37" spans="4:11" ht="10" customHeight="1">
      <c r="E37" s="84" t="s">
        <v>126</v>
      </c>
      <c r="F37" s="96"/>
      <c r="G37" s="96"/>
      <c r="H37" s="96"/>
    </row>
    <row r="38" spans="4:11">
      <c r="E38" s="96"/>
      <c r="F38" s="96"/>
      <c r="G38" s="96"/>
      <c r="H38" s="96"/>
    </row>
    <row r="39" spans="4:11">
      <c r="E39" s="96"/>
      <c r="F39" s="96"/>
      <c r="G39" s="96"/>
      <c r="H39" s="96"/>
    </row>
    <row r="40" spans="4:11" ht="80.5" customHeight="1">
      <c r="E40" s="96"/>
      <c r="F40" s="96"/>
      <c r="G40" s="96"/>
      <c r="H40" s="96"/>
    </row>
    <row r="41" spans="4:11">
      <c r="K41" t="s">
        <v>127</v>
      </c>
    </row>
    <row r="43" spans="4:11" ht="15">
      <c r="D43" s="39" t="s">
        <v>128</v>
      </c>
      <c r="E43" s="39" t="s">
        <v>129</v>
      </c>
      <c r="F43" s="39"/>
      <c r="G43" s="39"/>
      <c r="H43" s="39"/>
    </row>
    <row r="44" spans="4:11" ht="15">
      <c r="D44" s="39"/>
      <c r="E44" t="s">
        <v>130</v>
      </c>
      <c r="F44" s="39"/>
      <c r="G44" s="39"/>
      <c r="H44" s="39"/>
    </row>
    <row r="45" spans="4:11" ht="11" thickBot="1">
      <c r="E45" s="97" t="s">
        <v>131</v>
      </c>
      <c r="F45" s="98"/>
      <c r="G45" s="28" t="s">
        <v>132</v>
      </c>
      <c r="H45" s="28" t="s">
        <v>6</v>
      </c>
    </row>
    <row r="46" spans="4:11" ht="10.5" thickTop="1">
      <c r="E46" s="99" t="s">
        <v>133</v>
      </c>
      <c r="F46" s="100"/>
      <c r="G46" s="70" t="s">
        <v>283</v>
      </c>
      <c r="H46" s="70"/>
    </row>
    <row r="47" spans="4:11">
      <c r="E47" s="94" t="s">
        <v>14</v>
      </c>
      <c r="F47" s="95"/>
      <c r="G47" s="70" t="s">
        <v>134</v>
      </c>
      <c r="H47" s="70" t="s">
        <v>134</v>
      </c>
    </row>
    <row r="48" spans="4:11">
      <c r="E48" s="94" t="s">
        <v>15</v>
      </c>
      <c r="F48" s="95"/>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ht="30">
      <c r="E53" s="35" t="s">
        <v>105</v>
      </c>
      <c r="F53" s="40">
        <v>0.94</v>
      </c>
      <c r="G53" s="23"/>
      <c r="H53" s="23" t="s">
        <v>285</v>
      </c>
    </row>
    <row r="54" spans="5:8">
      <c r="E54" s="35" t="s">
        <v>27</v>
      </c>
      <c r="F54" s="40">
        <v>0</v>
      </c>
      <c r="G54" s="23"/>
      <c r="H54" s="23"/>
    </row>
    <row r="55" spans="5:8">
      <c r="E55" s="35" t="s">
        <v>92</v>
      </c>
      <c r="F55" s="40">
        <v>0</v>
      </c>
      <c r="G55" s="23"/>
      <c r="H55" s="23"/>
    </row>
    <row r="56" spans="5:8">
      <c r="E56" s="35" t="s">
        <v>138</v>
      </c>
      <c r="F56" s="40">
        <v>0.03</v>
      </c>
      <c r="G56" s="23"/>
      <c r="H56" s="23"/>
    </row>
    <row r="57" spans="5:8">
      <c r="E57" s="35" t="s">
        <v>116</v>
      </c>
      <c r="F57" s="40">
        <v>0.03</v>
      </c>
      <c r="G57" s="23"/>
      <c r="H57" s="23"/>
    </row>
    <row r="58" spans="5:8" ht="10.5">
      <c r="E58" s="41" t="s">
        <v>139</v>
      </c>
      <c r="F58" s="42">
        <f>SUM(F54:F57)</f>
        <v>0.06</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5" workbookViewId="0">
      <selection activeCell="D54" sqref="D54"/>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1" t="s">
        <v>143</v>
      </c>
      <c r="E7" s="101"/>
      <c r="F7" s="101"/>
    </row>
    <row r="8" spans="2:18">
      <c r="C8" s="44"/>
      <c r="D8" s="101"/>
      <c r="E8" s="101"/>
      <c r="F8" s="101"/>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0.94</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v>
      </c>
      <c r="F13" s="50" t="s">
        <v>150</v>
      </c>
      <c r="J13" s="35" t="s">
        <v>152</v>
      </c>
      <c r="K13" s="48">
        <v>0.5</v>
      </c>
      <c r="L13" s="50" t="s">
        <v>150</v>
      </c>
    </row>
    <row r="14" spans="2:18" ht="20">
      <c r="D14" s="35" t="s">
        <v>153</v>
      </c>
      <c r="E14" s="48">
        <f>'SP 1 Verdeling EOL'!F56</f>
        <v>0.03</v>
      </c>
      <c r="F14" s="50" t="s">
        <v>150</v>
      </c>
      <c r="J14" s="35" t="s">
        <v>153</v>
      </c>
      <c r="K14" s="48">
        <v>0.48</v>
      </c>
      <c r="L14" s="50" t="s">
        <v>150</v>
      </c>
    </row>
    <row r="15" spans="2:18" ht="20">
      <c r="D15" s="35" t="s">
        <v>154</v>
      </c>
      <c r="E15" s="48">
        <f>'SP 1 Verdeling EOL'!F57</f>
        <v>0.03</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2" t="s">
        <v>157</v>
      </c>
      <c r="E18" s="102"/>
      <c r="F18" s="102"/>
      <c r="J18" s="102"/>
      <c r="K18" s="102"/>
      <c r="L18" s="102"/>
    </row>
    <row r="19" spans="1:12" ht="36" customHeight="1">
      <c r="D19" s="102"/>
      <c r="E19" s="102"/>
      <c r="F19" s="102"/>
      <c r="J19" s="102"/>
      <c r="K19" s="102"/>
      <c r="L19" s="102"/>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0.94</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v>
      </c>
      <c r="F33" s="53" t="s">
        <v>184</v>
      </c>
      <c r="J33" s="35" t="s">
        <v>183</v>
      </c>
      <c r="K33" s="48">
        <v>0.49519999999999997</v>
      </c>
      <c r="L33" s="53" t="s">
        <v>184</v>
      </c>
    </row>
    <row r="34" spans="4:12" ht="60">
      <c r="D34" s="35" t="s">
        <v>185</v>
      </c>
      <c r="E34" s="48">
        <f>E14*(1-E27)+E12*E23+E13*E25+E12*E22*E25-E12*E22*E25*E27-E13*E25*E27</f>
        <v>0.03</v>
      </c>
      <c r="F34" s="53" t="s">
        <v>186</v>
      </c>
      <c r="J34" s="35" t="s">
        <v>185</v>
      </c>
      <c r="K34" s="48">
        <v>0</v>
      </c>
      <c r="L34" s="53" t="s">
        <v>186</v>
      </c>
    </row>
    <row r="35" spans="4:12" ht="60">
      <c r="D35" s="35" t="s">
        <v>187</v>
      </c>
      <c r="E35" s="48">
        <f>E15+E12*E24+E13*E26+E14*E27+E12*E22*E25*E27+E13*E25*E27</f>
        <v>0.03</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3" t="s">
        <v>209</v>
      </c>
      <c r="E24" s="104"/>
      <c r="F24" s="104"/>
      <c r="G24" s="58"/>
    </row>
    <row r="26" spans="2:8" ht="10.5">
      <c r="C26" s="55" t="s">
        <v>210</v>
      </c>
      <c r="D26" s="84" t="s">
        <v>211</v>
      </c>
      <c r="E26" s="96"/>
      <c r="F26" s="96"/>
      <c r="G26" s="59"/>
    </row>
    <row r="27" spans="2:8" ht="30" customHeight="1">
      <c r="C27" s="55"/>
      <c r="D27" s="84" t="s">
        <v>212</v>
      </c>
      <c r="E27" s="84"/>
      <c r="F27" s="84"/>
      <c r="G27" s="57"/>
    </row>
    <row r="28" spans="2:8" ht="106" customHeight="1">
      <c r="C28" s="55" t="s">
        <v>213</v>
      </c>
      <c r="D28" s="84" t="s">
        <v>214</v>
      </c>
      <c r="E28" s="84"/>
      <c r="F28" s="84"/>
      <c r="G28" s="57"/>
    </row>
    <row r="29" spans="2:8" ht="50.15" customHeight="1">
      <c r="C29" s="55" t="s">
        <v>215</v>
      </c>
      <c r="D29" s="84" t="s">
        <v>216</v>
      </c>
      <c r="E29" s="84"/>
      <c r="F29" s="84"/>
      <c r="G29" s="57"/>
    </row>
    <row r="30" spans="2:8" ht="50.15" customHeight="1">
      <c r="C30" s="55" t="s">
        <v>217</v>
      </c>
      <c r="D30" s="84" t="s">
        <v>218</v>
      </c>
      <c r="E30" s="84"/>
      <c r="F30" s="84"/>
      <c r="G30" s="57"/>
    </row>
    <row r="31" spans="2:8" ht="10.5">
      <c r="C31" s="55" t="s">
        <v>219</v>
      </c>
      <c r="D31" s="84" t="s">
        <v>220</v>
      </c>
      <c r="E31" s="84"/>
      <c r="F31" s="84"/>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B1" workbookViewId="0">
      <selection activeCell="F38" sqref="F38"/>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11" thickTop="1">
      <c r="D7" t="s">
        <v>231</v>
      </c>
      <c r="E7" s="70"/>
      <c r="F7" s="70" t="s">
        <v>91</v>
      </c>
    </row>
    <row r="8" spans="2:22" ht="60.5">
      <c r="D8" s="68" t="s">
        <v>232</v>
      </c>
      <c r="E8" s="70"/>
      <c r="F8" s="70" t="s">
        <v>91</v>
      </c>
    </row>
    <row r="10" spans="2:22" ht="15.5" thickBot="1">
      <c r="B10" s="24"/>
      <c r="C10" s="24" t="s">
        <v>55</v>
      </c>
      <c r="D10" s="24" t="s">
        <v>233</v>
      </c>
      <c r="E10" s="24"/>
      <c r="F10" s="24"/>
      <c r="I10" s="25"/>
    </row>
    <row r="12" spans="2:22" ht="10.5">
      <c r="C12" s="55"/>
      <c r="D12" s="84" t="s">
        <v>197</v>
      </c>
      <c r="E12" s="84"/>
      <c r="F12" s="84"/>
      <c r="G12" s="56"/>
    </row>
    <row r="13" spans="2:22" ht="10.5">
      <c r="C13" s="55"/>
      <c r="D13" s="44"/>
      <c r="E13" s="44"/>
      <c r="F13" s="44"/>
      <c r="G13" s="44"/>
    </row>
    <row r="14" spans="2:22" ht="23.5" customHeight="1">
      <c r="C14" s="55" t="s">
        <v>234</v>
      </c>
      <c r="D14" s="84" t="s">
        <v>235</v>
      </c>
      <c r="E14" s="84"/>
      <c r="F14" s="84"/>
      <c r="G14" s="57"/>
    </row>
    <row r="15" spans="2:22" ht="32.5" customHeight="1">
      <c r="C15" s="55" t="s">
        <v>236</v>
      </c>
      <c r="D15" s="84" t="s">
        <v>201</v>
      </c>
      <c r="E15" s="84"/>
      <c r="F15" s="84"/>
      <c r="G15" s="57"/>
    </row>
    <row r="16" spans="2:22" ht="50.5" customHeight="1">
      <c r="C16" s="55" t="s">
        <v>237</v>
      </c>
      <c r="D16" s="84" t="s">
        <v>238</v>
      </c>
      <c r="E16" s="84"/>
      <c r="F16" s="84"/>
      <c r="G16" s="57"/>
    </row>
    <row r="17" spans="2:10" ht="11" thickBot="1">
      <c r="C17" s="55" t="s">
        <v>221</v>
      </c>
      <c r="D17" s="28" t="s">
        <v>239</v>
      </c>
      <c r="E17" s="28" t="s">
        <v>206</v>
      </c>
      <c r="F17" s="28" t="s">
        <v>6</v>
      </c>
      <c r="G17" s="28"/>
      <c r="H17" s="28"/>
    </row>
    <row r="18" spans="2:10" ht="11" thickTop="1">
      <c r="C18" s="55"/>
      <c r="D18" s="70"/>
      <c r="E18" s="23"/>
      <c r="F18" s="23"/>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3" t="s">
        <v>241</v>
      </c>
      <c r="E22" s="104"/>
      <c r="F22" s="104"/>
      <c r="G22" s="58"/>
    </row>
    <row r="24" spans="2:10" ht="120" customHeight="1">
      <c r="C24" s="55" t="s">
        <v>210</v>
      </c>
      <c r="D24" s="84" t="s">
        <v>242</v>
      </c>
      <c r="E24" s="84"/>
      <c r="F24" s="84"/>
      <c r="G24" s="57"/>
    </row>
    <row r="25" spans="2:10" ht="10.5">
      <c r="C25" s="55" t="s">
        <v>213</v>
      </c>
      <c r="D25" s="84" t="s">
        <v>243</v>
      </c>
      <c r="E25" s="84"/>
      <c r="F25" s="84"/>
      <c r="G25" s="57"/>
    </row>
    <row r="26" spans="2:10" ht="52" customHeight="1">
      <c r="C26" s="55" t="s">
        <v>215</v>
      </c>
      <c r="D26" s="84" t="s">
        <v>244</v>
      </c>
      <c r="E26" s="84"/>
      <c r="F26" s="84"/>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0</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24" sqref="F24"/>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4" t="s">
        <v>249</v>
      </c>
      <c r="E9" s="84"/>
      <c r="F9" s="84"/>
    </row>
    <row r="10" spans="2:9" ht="32.5" customHeight="1">
      <c r="C10" s="55" t="s">
        <v>236</v>
      </c>
      <c r="D10" s="84" t="s">
        <v>250</v>
      </c>
      <c r="E10" s="84"/>
      <c r="F10" s="84"/>
    </row>
    <row r="11" spans="2:9" ht="142.5" customHeight="1">
      <c r="C11" s="55" t="s">
        <v>202</v>
      </c>
      <c r="D11" s="84" t="s">
        <v>251</v>
      </c>
      <c r="E11" s="84"/>
      <c r="F11" s="84"/>
      <c r="I11" s="65" t="s">
        <v>252</v>
      </c>
    </row>
    <row r="13" spans="2:9" ht="10.5">
      <c r="C13" s="55" t="s">
        <v>221</v>
      </c>
    </row>
    <row r="14" spans="2:9" ht="11" thickBot="1">
      <c r="D14" s="28" t="s">
        <v>253</v>
      </c>
      <c r="E14" s="28" t="s">
        <v>254</v>
      </c>
      <c r="F14" s="28" t="s">
        <v>255</v>
      </c>
    </row>
    <row r="15" spans="2:9" ht="13.5" thickTop="1">
      <c r="C15" s="60"/>
      <c r="D15" s="82">
        <v>0</v>
      </c>
      <c r="E15" s="70" t="s">
        <v>291</v>
      </c>
      <c r="F15" s="70" t="s">
        <v>292</v>
      </c>
    </row>
    <row r="17" spans="4:6" ht="11" thickBot="1">
      <c r="D17" s="28" t="s">
        <v>256</v>
      </c>
      <c r="E17" s="28" t="s">
        <v>257</v>
      </c>
      <c r="F17" s="28" t="s">
        <v>258</v>
      </c>
    </row>
    <row r="18" spans="4:6" ht="30.5" thickTop="1">
      <c r="D18" s="70"/>
      <c r="E18" s="80" t="s">
        <v>293</v>
      </c>
      <c r="F18" s="70"/>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180D8DF0-CA8F-470C-B791-54B592AA8B59}"/>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2025-11-16T19:12:16Z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